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3B4854BF-2D41-477E-865D-D734BEA8DFCA}"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<sst xmlns="http://schemas.openxmlformats.org/spreadsheetml/2006/main" count="8065" uniqueCount="1828">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</sst>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1170854</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9" zoomScale="70" zoomScaleNormal="70" zoomScaleSheetLayoutView="100" workbookViewId="0">
      <selection activeCell="O21" sqref="O21"/>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68.400000000000006" customHeight="1">
      <c r="A10" s="250" t="s">
        <v>496</v>
      </c>
      <c r="B10" s="251"/>
      <c r="C10" s="194" t="str">
        <f>VLOOKUP(A10,Listado!A6:R456,6,0)</f>
        <v>G. PREMANTENIMIENTO Y TECNOLOGÍA DE LA VÍA</v>
      </c>
      <c r="D10" s="194"/>
      <c r="E10" s="194"/>
      <c r="F10" s="194"/>
      <c r="G10" s="194" t="str">
        <f>VLOOKUP(A10,Listado!A6:R456,7,0)</f>
        <v>Técnico/a 3</v>
      </c>
      <c r="H10" s="194"/>
      <c r="I10" s="244" t="str">
        <f>VLOOKUP(A10,Listado!A6:R456,2,0)</f>
        <v>Técnico/a de apoyo para la conservación y explotación de carreteras</v>
      </c>
      <c r="J10" s="245"/>
      <c r="K10" s="194" t="str">
        <f>VLOOKUP(A10,Listado!A6:R456,11,0)</f>
        <v>Sevilla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3.2" customHeight="1" thickTop="1" thickBot="1">
      <c r="A17" s="234" t="str">
        <f>VLOOKUP(A10,Listado!A6:R456,18,0)</f>
        <v>Al menos 1 años de experiencia en la tramitación de expedientes de explotación de carreteras
Experiencia demostrable en gestión de expedientes de explotación
Dominio de AUTOCAD</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46"/>
      <c r="F22" s="247"/>
      <c r="G22" s="160"/>
      <c r="H22" s="160"/>
      <c r="I22" s="160"/>
      <c r="J22" s="16" t="str">
        <f>IF(OR(ISBLANK(A22),ISBLANK(B22)),"",(B22-A22)+1)</f>
        <v/>
      </c>
      <c r="K22" s="17">
        <f>15/1826</f>
        <v>8.2146768893756848E-3</v>
      </c>
      <c r="L22" s="33" t="str">
        <f>IFERROR(ROUND(J22*K22,4),"")</f>
        <v/>
      </c>
    </row>
    <row r="23" spans="1:12" s="7" customFormat="1" ht="16.8"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24">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24">
      <c r="A93" s="41"/>
      <c r="B93" s="47"/>
      <c r="C93" s="47"/>
      <c r="D93" s="47"/>
      <c r="E93" s="47"/>
      <c r="F93" s="47"/>
      <c r="G93" s="47"/>
      <c r="H93" s="48"/>
      <c r="I93" s="48"/>
      <c r="J93" s="48"/>
      <c r="K93" s="48"/>
      <c r="L93" s="49"/>
    </row>
    <row r="94" spans="1:12" s="8" customFormat="1" ht="24">
      <c r="A94" s="41"/>
      <c r="B94" s="47"/>
      <c r="C94" s="50" t="s">
        <v>279</v>
      </c>
      <c r="D94" s="167"/>
      <c r="E94" s="167"/>
      <c r="F94" s="51" t="s">
        <v>280</v>
      </c>
      <c r="G94" s="51"/>
      <c r="H94" s="48"/>
      <c r="I94" s="48"/>
      <c r="J94" s="48"/>
      <c r="K94" s="48"/>
      <c r="L94" s="49"/>
    </row>
    <row r="95" spans="1:12" s="8" customFormat="1" ht="24">
      <c r="A95" s="41"/>
      <c r="B95" s="47"/>
      <c r="C95" s="51"/>
      <c r="D95" s="51"/>
      <c r="E95" s="51"/>
      <c r="F95" s="51"/>
      <c r="G95" s="51"/>
      <c r="H95" s="48"/>
      <c r="I95" s="48"/>
      <c r="J95" s="48"/>
      <c r="K95" s="48"/>
      <c r="L95" s="49"/>
    </row>
    <row r="96" spans="1:12" s="8" customFormat="1" ht="24">
      <c r="A96" s="41"/>
      <c r="B96" s="48"/>
      <c r="C96" s="44"/>
      <c r="D96" s="52" t="s">
        <v>281</v>
      </c>
      <c r="E96" s="44"/>
      <c r="F96" s="168" t="s">
        <v>284</v>
      </c>
      <c r="G96" s="168"/>
      <c r="H96" s="53"/>
      <c r="I96" s="54"/>
      <c r="J96" s="48"/>
      <c r="K96" s="48"/>
      <c r="L96" s="49"/>
    </row>
    <row r="97" spans="1:12" s="8" customFormat="1" ht="24">
      <c r="A97" s="41"/>
      <c r="B97" s="47"/>
      <c r="C97" s="51"/>
      <c r="D97" s="51"/>
      <c r="E97" s="51"/>
      <c r="F97" s="51"/>
      <c r="G97" s="51"/>
      <c r="H97" s="48"/>
      <c r="I97" s="48"/>
      <c r="J97" s="48"/>
      <c r="K97" s="48"/>
      <c r="L97" s="49"/>
    </row>
    <row r="98" spans="1:12" s="8" customFormat="1" ht="24">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Lb+hizx6I48eqskoY96hzJPc99cbjTa+FxtA97pXpZ9Lv65Tu9oGmNYKMj+1rm6mkJFfh326Ce7i7GHMT7Yvkw==" saltValue="dlPr/zHyZ9MSUT3cwEQk5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3"/>
      <c r="B1" s="253"/>
      <c r="C1" s="253"/>
      <c r="D1" s="253"/>
      <c r="E1" s="253"/>
      <c r="F1" s="253"/>
      <c r="G1" s="253"/>
      <c r="H1" s="253"/>
      <c r="I1" s="253"/>
      <c r="J1" s="253"/>
      <c r="K1" s="253"/>
      <c r="L1" s="253"/>
      <c r="M1" s="253"/>
      <c r="N1" s="253"/>
      <c r="O1" s="253"/>
      <c r="P1" s="67"/>
      <c r="Q1" s="68"/>
      <c r="R1" s="68"/>
      <c r="S1" s="68"/>
    </row>
    <row r="2" spans="1:25" s="72" customFormat="1" ht="46.2" hidden="1" thickBot="1">
      <c r="A2" s="254"/>
      <c r="B2" s="254"/>
      <c r="C2" s="254"/>
      <c r="D2" s="254"/>
      <c r="E2" s="254"/>
      <c r="F2" s="254"/>
      <c r="G2" s="254"/>
      <c r="H2" s="254"/>
      <c r="I2" s="254"/>
      <c r="J2" s="254"/>
      <c r="K2" s="254"/>
      <c r="L2" s="254"/>
      <c r="M2" s="254"/>
      <c r="N2" s="254"/>
      <c r="O2" s="254"/>
      <c r="P2" s="70"/>
      <c r="Q2" s="71"/>
      <c r="R2" s="71"/>
      <c r="S2" s="71"/>
    </row>
    <row r="3" spans="1:25" s="69" customFormat="1" ht="14.4" hidden="1" thickBot="1">
      <c r="A3" s="255"/>
      <c r="B3" s="255"/>
      <c r="C3" s="255"/>
      <c r="G3" s="73"/>
      <c r="H3" s="73"/>
      <c r="Q3" s="68"/>
      <c r="R3" s="68"/>
      <c r="S3" s="68"/>
    </row>
    <row r="4" spans="1:25" s="69" customFormat="1" ht="15" hidden="1" thickBot="1">
      <c r="A4" s="256"/>
      <c r="B4" s="256"/>
      <c r="C4" s="256"/>
      <c r="D4" s="256"/>
      <c r="E4" s="256"/>
      <c r="F4" s="256"/>
      <c r="G4" s="256"/>
      <c r="H4" s="256"/>
      <c r="I4" s="256"/>
      <c r="J4" s="256"/>
      <c r="K4" s="256"/>
      <c r="L4" s="256"/>
      <c r="M4" s="256"/>
      <c r="N4" s="256"/>
      <c r="O4" s="256"/>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2022-10-11T13:15:55Z</dcterms:modified>
</cp:coreProperties>
</file>